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60" windowWidth="27495" windowHeight="11895"/>
  </bookViews>
  <sheets>
    <sheet name="Лист2" sheetId="1" r:id="rId1"/>
    <sheet name="Лист4" sheetId="2" r:id="rId2"/>
    <sheet name="Лист1" sheetId="3" r:id="rId3"/>
    <sheet name="Лист3" sheetId="4" r:id="rId4"/>
  </sheets>
  <calcPr calcId="144525"/>
  <extLst>
    <ext uri="GoogleSheetsCustomDataVersion1">
      <go:sheetsCustomData xmlns:go="http://customooxmlschemas.google.com/" r:id="" roundtripDataSignature="AMtx7mgNbWV/rlSBiT/P8WkNSxL4RNL+VQ=="/>
    </ext>
  </extLst>
</workbook>
</file>

<file path=xl/calcChain.xml><?xml version="1.0" encoding="utf-8"?>
<calcChain xmlns="http://schemas.openxmlformats.org/spreadsheetml/2006/main">
  <c r="C36" i="4" l="1"/>
  <c r="C33" i="4"/>
  <c r="C29" i="4"/>
  <c r="C25" i="4"/>
  <c r="C22" i="4"/>
  <c r="C19" i="4"/>
  <c r="C14" i="4"/>
  <c r="C8" i="4"/>
  <c r="C5" i="4"/>
  <c r="C2" i="4"/>
  <c r="C39" i="4" s="1"/>
  <c r="E44" i="1"/>
  <c r="E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E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E38" i="1"/>
  <c r="E37" i="1"/>
  <c r="E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E34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E27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E24" i="1"/>
  <c r="E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E16" i="1"/>
  <c r="E14" i="1" s="1"/>
  <c r="S14" i="1"/>
  <c r="P14" i="1"/>
  <c r="O14" i="1"/>
  <c r="N14" i="1"/>
  <c r="M14" i="1"/>
  <c r="L14" i="1"/>
  <c r="K14" i="1"/>
  <c r="J14" i="1"/>
  <c r="I14" i="1"/>
  <c r="H14" i="1"/>
  <c r="G14" i="1"/>
  <c r="F14" i="1"/>
  <c r="D14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8" i="1"/>
  <c r="P45" i="1" s="1"/>
  <c r="O8" i="1"/>
  <c r="O45" i="1" s="1"/>
  <c r="N8" i="1"/>
  <c r="N45" i="1" s="1"/>
  <c r="M8" i="1"/>
  <c r="M45" i="1" s="1"/>
  <c r="L8" i="1"/>
  <c r="L45" i="1" s="1"/>
  <c r="K8" i="1"/>
  <c r="K45" i="1" s="1"/>
  <c r="J8" i="1"/>
  <c r="J45" i="1" s="1"/>
  <c r="I8" i="1"/>
  <c r="I45" i="1" s="1"/>
  <c r="H8" i="1"/>
  <c r="H45" i="1" s="1"/>
  <c r="G8" i="1"/>
  <c r="G45" i="1" s="1"/>
  <c r="F8" i="1"/>
  <c r="F45" i="1" s="1"/>
  <c r="E8" i="1"/>
  <c r="E45" i="1" s="1"/>
  <c r="D8" i="1"/>
  <c r="D45" i="1" s="1"/>
</calcChain>
</file>

<file path=xl/sharedStrings.xml><?xml version="1.0" encoding="utf-8"?>
<sst xmlns="http://schemas.openxmlformats.org/spreadsheetml/2006/main" count="153" uniqueCount="97">
  <si>
    <t>Минимальные индикаторы и показатели при реализации основных и дополнительных общеобразовательных программ  в региональной сети центров "Точка роста- 2021" гг."</t>
  </si>
  <si>
    <r>
      <rPr>
        <b/>
        <sz val="12"/>
        <color theme="1"/>
        <rFont val="Times New Roman"/>
      </rPr>
      <t xml:space="preserve">Отчетный период: </t>
    </r>
    <r>
      <rPr>
        <sz val="12"/>
        <color theme="1"/>
        <rFont val="Times New Roman"/>
      </rPr>
      <t xml:space="preserve"> </t>
    </r>
  </si>
  <si>
    <t>№ п/п</t>
  </si>
  <si>
    <t>Общеобразовательная организация</t>
  </si>
  <si>
    <t>Год создания Центра "Точка роста"</t>
  </si>
  <si>
    <t>Наименование индикатора/показателя</t>
  </si>
  <si>
    <t>Общая численность обучающихся в образовательной организации, чел.</t>
  </si>
  <si>
    <t>Численность обучающихся общеобразовательной организации, осваивающих два и более учебных предмета из числа предметных областей "Естественнонаучные науки", "Математика и информатика, "Обществознание и естествознание", "Технология и (или) курсы внеурочной деятельности общеинтеллектуальной направленности с использованием средств обучения и воспитания Центра "Точка роста", чел.</t>
  </si>
  <si>
    <t>Численность обучающхся общеобразовательной организации, осваивающих дополнительные общеобразовательные программы технической и естественнонаучной направленности с использованием средств обучения и воспитания центра "Точка роста", чел.</t>
  </si>
  <si>
    <t>Доля педагогических работников центра "Точка роста", прошедших обучение по программам их реестра программ повышения квалификации федерального оператора, процент</t>
  </si>
  <si>
    <t>Минимальное значение в год для общеоб-разовательных организаций, не являющихся малокомплектными, чел.</t>
  </si>
  <si>
    <t>Минимальное значение в год для малокомплектных, чел.</t>
  </si>
  <si>
    <t>Сумма значений по всем образовательным организациям, на базе которых создаются центры "Точка роста"Численность детей, охваченных дополнительными общеобразовательными программами на обновленной материально-технической базе "Центра "Точка роста", чел.</t>
  </si>
  <si>
    <t>Минимальное значение в год для общеоб-разовательных организаций, не являющихся малокомплектными, процент</t>
  </si>
  <si>
    <t>Минимальное значение в год для малокомплектных, процент.</t>
  </si>
  <si>
    <t>Сумма значений по всем образовательным организациям, на базе которых создаются центры "Точка роста"Численность детей, охваченных дополнительными общеобразовательными программами на обновленной материально-технической базе "Центра "Точка роста", процент.</t>
  </si>
  <si>
    <t>план</t>
  </si>
  <si>
    <t>факт</t>
  </si>
  <si>
    <t>1.</t>
  </si>
  <si>
    <t>Амурский</t>
  </si>
  <si>
    <t>1.1.</t>
  </si>
  <si>
    <t>МБОУ СОШ № 2</t>
  </si>
  <si>
    <t>1.2.</t>
  </si>
  <si>
    <t xml:space="preserve">МБОУ СОШ № 6 </t>
  </si>
  <si>
    <t>2.</t>
  </si>
  <si>
    <t>Бикинский</t>
  </si>
  <si>
    <t>3.1.</t>
  </si>
  <si>
    <t>МБОУ ООШ № 3 г. Бикина</t>
  </si>
  <si>
    <t>3.2.</t>
  </si>
  <si>
    <t xml:space="preserve">МБОУ СОШ с\п "Село Лончаково" </t>
  </si>
  <si>
    <t>4.</t>
  </si>
  <si>
    <t>Ванинский</t>
  </si>
  <si>
    <t>4.1.</t>
  </si>
  <si>
    <t>МБОУ СОШ г/п "Рабочий поселок Октябрьский"</t>
  </si>
  <si>
    <t>4.2.</t>
  </si>
  <si>
    <t xml:space="preserve">МБОУ СОШ "Поселок Тумнин"  </t>
  </si>
  <si>
    <t>4.3.</t>
  </si>
  <si>
    <t>МБОУ СОШ  Кенадского с/п</t>
  </si>
  <si>
    <t>5.</t>
  </si>
  <si>
    <t>Верхнебуреинский</t>
  </si>
  <si>
    <t>5.1.</t>
  </si>
  <si>
    <t xml:space="preserve">МБОУ "Железнодорожный лицей" им. А.А. Абрамова Новоургальского г/п </t>
  </si>
  <si>
    <t>6.</t>
  </si>
  <si>
    <t>Вяземский</t>
  </si>
  <si>
    <t>6.1.</t>
  </si>
  <si>
    <t>МБОУ СОШ с. Шереметьево</t>
  </si>
  <si>
    <t>6.2.</t>
  </si>
  <si>
    <t xml:space="preserve">МБОУ СОШ № 20 имени Ф.П. Котляра г. Вяземского </t>
  </si>
  <si>
    <t>7.</t>
  </si>
  <si>
    <t>Ульчский</t>
  </si>
  <si>
    <t>7.1.</t>
  </si>
  <si>
    <t>МБОУ СОШ имени Героя Советского Союза Г.И. Хетагурова Мариинского с/п</t>
  </si>
  <si>
    <t>8.</t>
  </si>
  <si>
    <t>Нанайский</t>
  </si>
  <si>
    <t>8.1.</t>
  </si>
  <si>
    <t>МБОУ "Средняя общеобразовательная школа с. Лидога"</t>
  </si>
  <si>
    <t>8.2.</t>
  </si>
  <si>
    <t>МБОУ  "Средняя общеобразовательная школа п. Джонка"</t>
  </si>
  <si>
    <t>9.</t>
  </si>
  <si>
    <t>Советско-Гаванский</t>
  </si>
  <si>
    <t>9.1.</t>
  </si>
  <si>
    <t xml:space="preserve">МБОУ "Средняя школа № 1", г. Советская Гавань </t>
  </si>
  <si>
    <t>9.2.</t>
  </si>
  <si>
    <t xml:space="preserve">МБОУ "Средняя школа № 16", г. Советская Гавань </t>
  </si>
  <si>
    <t>10.</t>
  </si>
  <si>
    <t>Солнечный</t>
  </si>
  <si>
    <t>10.1.</t>
  </si>
  <si>
    <t xml:space="preserve">МБОУ СОШ имени Акима Самара села Кондон </t>
  </si>
  <si>
    <t>10.2.</t>
  </si>
  <si>
    <t xml:space="preserve">МБОУ СОШ Джамку </t>
  </si>
  <si>
    <t>10.3.</t>
  </si>
  <si>
    <t>МБОУ СОШ  села Эворон</t>
  </si>
  <si>
    <t>11.</t>
  </si>
  <si>
    <t>Комсомольский</t>
  </si>
  <si>
    <t>11.1.</t>
  </si>
  <si>
    <t>МБОУ СОШ сельского поселения "Село Новый Мир"</t>
  </si>
  <si>
    <t>11.2.</t>
  </si>
  <si>
    <t>МБОУ СОШ  сельского поселения "Село Большая Картель"</t>
  </si>
  <si>
    <t>11.3.</t>
  </si>
  <si>
    <t>МБОУ СОШ  № 1 "Село Хурба"</t>
  </si>
  <si>
    <t>12.</t>
  </si>
  <si>
    <t>имени Лазо</t>
  </si>
  <si>
    <t>12.1.</t>
  </si>
  <si>
    <t xml:space="preserve">МБОУ ООШ № 2 р/п Хор </t>
  </si>
  <si>
    <t>12.2.</t>
  </si>
  <si>
    <t xml:space="preserve">МБОУ СОШ № 1 р/п Хор </t>
  </si>
  <si>
    <t>17.</t>
  </si>
  <si>
    <t>Хабаровский</t>
  </si>
  <si>
    <t>17.1.</t>
  </si>
  <si>
    <t xml:space="preserve">МБОУ СОШ с. Мирное </t>
  </si>
  <si>
    <t>17.2.</t>
  </si>
  <si>
    <t>МБОУ СОШ с. Малышево</t>
  </si>
  <si>
    <t>Примечание:</t>
  </si>
  <si>
    <t>Желтым выделены малокомплектные школы</t>
  </si>
  <si>
    <t>По вопросам предварительного согласования  индикаторов/показателей обращатьс к Мамонтовой Анне Анатольевне 8(4212) 32 38 05</t>
  </si>
  <si>
    <t>Показатели/ индикаторы рассчитаны на основе конкурсной документации. Методика рассчета прилагается</t>
  </si>
  <si>
    <t>МБОУ СОШ № 1 р.п.Хор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</si>
</sst>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Calibri"/>
    </font>
    <font>
      <sz val="10"/>
      <color theme="1"/>
      <name val="Times New Roman"/>
    </font>
    <font>
      <b/>
      <sz val="11"/>
      <color theme="1"/>
      <name val="Calibri"/>
    </font>
    <font>
      <b/>
      <sz val="10"/>
      <color theme="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4"/>
      <color theme="1"/>
      <name val="Times New Roman"/>
    </font>
    <font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E5DFEC"/>
        <bgColor rgb="FFE5DFEC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0" fontId="5" fillId="4" borderId="9" xfId="0" applyFont="1" applyFill="1" applyBorder="1"/>
    <xf numFmtId="0" fontId="3" fillId="4" borderId="9" xfId="0" applyFont="1" applyFill="1" applyBorder="1"/>
    <xf numFmtId="0" fontId="5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6" fillId="4" borderId="9" xfId="0" applyFont="1" applyFill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9" xfId="0" applyFont="1" applyBorder="1" applyAlignment="1"/>
    <xf numFmtId="0" fontId="5" fillId="3" borderId="9" xfId="0" applyFont="1" applyFill="1" applyBorder="1"/>
    <xf numFmtId="0" fontId="3" fillId="4" borderId="9" xfId="0" applyFont="1" applyFill="1" applyBorder="1" applyAlignment="1">
      <alignment vertical="center"/>
    </xf>
    <xf numFmtId="1" fontId="5" fillId="4" borderId="9" xfId="0" applyNumberFormat="1" applyFont="1" applyFill="1" applyBorder="1" applyAlignment="1">
      <alignment horizontal="center"/>
    </xf>
    <xf numFmtId="0" fontId="8" fillId="4" borderId="9" xfId="0" applyFont="1" applyFill="1" applyBorder="1"/>
    <xf numFmtId="0" fontId="7" fillId="5" borderId="15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0" fillId="4" borderId="17" xfId="0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 wrapText="1"/>
    </xf>
    <xf numFmtId="1" fontId="3" fillId="7" borderId="17" xfId="0" applyNumberFormat="1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1" fontId="3" fillId="7" borderId="1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/>
    </xf>
    <xf numFmtId="0" fontId="6" fillId="7" borderId="9" xfId="0" applyFont="1" applyFill="1" applyBorder="1"/>
    <xf numFmtId="0" fontId="7" fillId="7" borderId="19" xfId="0" applyFont="1" applyFill="1" applyBorder="1" applyAlignment="1">
      <alignment horizontal="center" vertical="center" wrapText="1"/>
    </xf>
    <xf numFmtId="1" fontId="3" fillId="7" borderId="16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 wrapText="1"/>
    </xf>
    <xf numFmtId="1" fontId="3" fillId="7" borderId="9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1" fontId="5" fillId="4" borderId="17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/>
    </xf>
    <xf numFmtId="1" fontId="5" fillId="4" borderId="24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" fontId="3" fillId="7" borderId="9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6" fillId="7" borderId="9" xfId="0" applyFont="1" applyFill="1" applyBorder="1" applyAlignment="1">
      <alignment vertical="center"/>
    </xf>
    <xf numFmtId="0" fontId="7" fillId="0" borderId="25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/>
    </xf>
    <xf numFmtId="0" fontId="9" fillId="4" borderId="9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7" fillId="7" borderId="24" xfId="0" applyFont="1" applyFill="1" applyBorder="1" applyAlignment="1">
      <alignment horizontal="center" vertical="center" wrapText="1"/>
    </xf>
    <xf numFmtId="1" fontId="3" fillId="7" borderId="28" xfId="0" applyNumberFormat="1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1" fontId="6" fillId="2" borderId="19" xfId="0" applyNumberFormat="1" applyFont="1" applyFill="1" applyBorder="1"/>
    <xf numFmtId="0" fontId="6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/>
    <xf numFmtId="0" fontId="5" fillId="2" borderId="9" xfId="0" applyFont="1" applyFill="1" applyBorder="1"/>
    <xf numFmtId="0" fontId="6" fillId="0" borderId="0" xfId="0" applyFont="1"/>
    <xf numFmtId="0" fontId="3" fillId="2" borderId="9" xfId="0" applyFont="1" applyFill="1" applyBorder="1"/>
    <xf numFmtId="0" fontId="2" fillId="0" borderId="0" xfId="0" applyFont="1"/>
    <xf numFmtId="0" fontId="7" fillId="2" borderId="1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4" fillId="0" borderId="7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8" xfId="0" applyFont="1" applyBorder="1"/>
    <xf numFmtId="0" fontId="3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pane xSplit="3" ySplit="5" topLeftCell="D18" activePane="bottomRight" state="frozen"/>
      <selection pane="topRight" activeCell="D1" sqref="D1"/>
      <selection pane="bottomLeft" activeCell="A6" sqref="A6"/>
      <selection pane="bottomRight" activeCell="L24" sqref="L24"/>
    </sheetView>
  </sheetViews>
  <sheetFormatPr defaultColWidth="14.42578125" defaultRowHeight="15" customHeight="1" x14ac:dyDescent="0.25"/>
  <cols>
    <col min="1" max="1" width="5.7109375" customWidth="1"/>
    <col min="2" max="2" width="27.7109375" customWidth="1"/>
    <col min="3" max="3" width="6" customWidth="1"/>
    <col min="4" max="4" width="8" customWidth="1"/>
    <col min="5" max="5" width="6.42578125" customWidth="1"/>
    <col min="6" max="6" width="4.7109375" customWidth="1"/>
    <col min="7" max="7" width="5.85546875" customWidth="1"/>
    <col min="8" max="8" width="5.5703125" customWidth="1"/>
    <col min="9" max="9" width="12.140625" customWidth="1"/>
    <col min="10" max="10" width="10.42578125" customWidth="1"/>
    <col min="11" max="11" width="6.42578125" customWidth="1"/>
    <col min="12" max="13" width="5.140625" customWidth="1"/>
    <col min="14" max="14" width="6" customWidth="1"/>
    <col min="15" max="15" width="6.140625" customWidth="1"/>
    <col min="16" max="16" width="6" customWidth="1"/>
    <col min="17" max="17" width="7.5703125" customWidth="1"/>
    <col min="18" max="18" width="6.42578125" customWidth="1"/>
    <col min="19" max="19" width="7.42578125" customWidth="1"/>
    <col min="20" max="20" width="6.140625" customWidth="1"/>
    <col min="21" max="21" width="8.7109375" customWidth="1"/>
    <col min="22" max="22" width="16.7109375" customWidth="1"/>
    <col min="23" max="26" width="8.7109375" customWidth="1"/>
  </cols>
  <sheetData>
    <row r="1" spans="1:22" ht="15.75" x14ac:dyDescent="0.25">
      <c r="A1" s="159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22" ht="15.75" x14ac:dyDescent="0.25">
      <c r="A2" s="1"/>
      <c r="B2" s="1"/>
      <c r="C2" s="1"/>
      <c r="D2" s="1"/>
      <c r="E2" s="1"/>
      <c r="F2" s="1"/>
      <c r="G2" s="1"/>
      <c r="H2" s="1"/>
      <c r="I2" s="159" t="s">
        <v>1</v>
      </c>
      <c r="J2" s="158"/>
      <c r="K2" s="158"/>
      <c r="L2" s="158"/>
      <c r="M2" s="158"/>
      <c r="N2" s="158"/>
      <c r="O2" s="158"/>
      <c r="P2" s="158"/>
    </row>
    <row r="3" spans="1:22" ht="15.75" x14ac:dyDescent="0.25">
      <c r="A3" s="160" t="s">
        <v>2</v>
      </c>
      <c r="B3" s="160" t="s">
        <v>3</v>
      </c>
      <c r="C3" s="163" t="s">
        <v>4</v>
      </c>
      <c r="D3" s="164" t="s">
        <v>5</v>
      </c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3"/>
    </row>
    <row r="4" spans="1:22" ht="168.75" customHeight="1" x14ac:dyDescent="0.25">
      <c r="A4" s="161"/>
      <c r="B4" s="161"/>
      <c r="C4" s="161"/>
      <c r="D4" s="163" t="s">
        <v>6</v>
      </c>
      <c r="E4" s="151" t="s">
        <v>7</v>
      </c>
      <c r="F4" s="152"/>
      <c r="G4" s="152"/>
      <c r="H4" s="152"/>
      <c r="I4" s="152"/>
      <c r="J4" s="153"/>
      <c r="K4" s="151" t="s">
        <v>8</v>
      </c>
      <c r="L4" s="152"/>
      <c r="M4" s="152"/>
      <c r="N4" s="152"/>
      <c r="O4" s="152"/>
      <c r="P4" s="153"/>
      <c r="Q4" s="151" t="s">
        <v>9</v>
      </c>
      <c r="R4" s="152"/>
      <c r="S4" s="152"/>
      <c r="T4" s="152"/>
      <c r="U4" s="152"/>
      <c r="V4" s="153"/>
    </row>
    <row r="5" spans="1:22" ht="232.5" customHeight="1" x14ac:dyDescent="0.25">
      <c r="A5" s="161"/>
      <c r="B5" s="161"/>
      <c r="C5" s="161"/>
      <c r="D5" s="161"/>
      <c r="E5" s="154" t="s">
        <v>10</v>
      </c>
      <c r="F5" s="153"/>
      <c r="G5" s="154" t="s">
        <v>11</v>
      </c>
      <c r="H5" s="153"/>
      <c r="I5" s="154" t="s">
        <v>12</v>
      </c>
      <c r="J5" s="153"/>
      <c r="K5" s="154" t="s">
        <v>10</v>
      </c>
      <c r="L5" s="153"/>
      <c r="M5" s="154" t="s">
        <v>11</v>
      </c>
      <c r="N5" s="153"/>
      <c r="O5" s="154" t="s">
        <v>12</v>
      </c>
      <c r="P5" s="153"/>
      <c r="Q5" s="155" t="s">
        <v>13</v>
      </c>
      <c r="R5" s="156"/>
      <c r="S5" s="155" t="s">
        <v>14</v>
      </c>
      <c r="T5" s="156"/>
      <c r="U5" s="155" t="s">
        <v>15</v>
      </c>
      <c r="V5" s="156"/>
    </row>
    <row r="6" spans="1:22" ht="15" customHeight="1" x14ac:dyDescent="0.25">
      <c r="A6" s="162"/>
      <c r="B6" s="162"/>
      <c r="C6" s="162"/>
      <c r="D6" s="162"/>
      <c r="E6" s="2" t="s">
        <v>16</v>
      </c>
      <c r="F6" s="2" t="s">
        <v>17</v>
      </c>
      <c r="G6" s="2" t="s">
        <v>16</v>
      </c>
      <c r="H6" s="2" t="s">
        <v>17</v>
      </c>
      <c r="I6" s="2" t="s">
        <v>16</v>
      </c>
      <c r="J6" s="2" t="s">
        <v>17</v>
      </c>
      <c r="K6" s="2" t="s">
        <v>16</v>
      </c>
      <c r="L6" s="2" t="s">
        <v>17</v>
      </c>
      <c r="M6" s="2" t="s">
        <v>16</v>
      </c>
      <c r="N6" s="2" t="s">
        <v>17</v>
      </c>
      <c r="O6" s="2" t="s">
        <v>16</v>
      </c>
      <c r="P6" s="2" t="s">
        <v>17</v>
      </c>
      <c r="Q6" s="3"/>
      <c r="R6" s="3" t="s">
        <v>17</v>
      </c>
      <c r="S6" s="3" t="s">
        <v>16</v>
      </c>
      <c r="T6" s="3" t="s">
        <v>17</v>
      </c>
      <c r="U6" s="3" t="s">
        <v>16</v>
      </c>
      <c r="V6" s="4" t="s">
        <v>17</v>
      </c>
    </row>
    <row r="7" spans="1:22" ht="15" customHeight="1" x14ac:dyDescent="0.25">
      <c r="A7" s="5">
        <v>1</v>
      </c>
      <c r="B7" s="5">
        <v>2</v>
      </c>
      <c r="C7" s="6">
        <v>3</v>
      </c>
      <c r="D7" s="6">
        <v>4</v>
      </c>
      <c r="E7" s="7">
        <v>5</v>
      </c>
      <c r="F7" s="7">
        <v>6</v>
      </c>
      <c r="G7" s="7">
        <v>7</v>
      </c>
      <c r="H7" s="6">
        <v>8</v>
      </c>
      <c r="I7" s="6">
        <v>9</v>
      </c>
      <c r="J7" s="7">
        <v>10</v>
      </c>
      <c r="K7" s="8">
        <v>11</v>
      </c>
      <c r="L7" s="7">
        <v>12</v>
      </c>
      <c r="M7" s="6">
        <v>13</v>
      </c>
      <c r="N7" s="6">
        <v>14</v>
      </c>
      <c r="O7" s="7">
        <v>15</v>
      </c>
      <c r="P7" s="7">
        <v>16</v>
      </c>
      <c r="Q7" s="9">
        <v>29</v>
      </c>
      <c r="R7" s="5">
        <v>30</v>
      </c>
      <c r="S7" s="5">
        <v>31</v>
      </c>
      <c r="T7" s="5">
        <v>32</v>
      </c>
      <c r="U7" s="9">
        <v>33</v>
      </c>
      <c r="V7" s="9">
        <v>34</v>
      </c>
    </row>
    <row r="8" spans="1:22" x14ac:dyDescent="0.25">
      <c r="A8" s="10" t="s">
        <v>18</v>
      </c>
      <c r="B8" s="11" t="s">
        <v>19</v>
      </c>
      <c r="C8" s="12"/>
      <c r="D8" s="13">
        <f t="shared" ref="D8:P8" si="0">D9+D10</f>
        <v>1628</v>
      </c>
      <c r="E8" s="13">
        <f t="shared" si="0"/>
        <v>600</v>
      </c>
      <c r="F8" s="13">
        <f t="shared" si="0"/>
        <v>150</v>
      </c>
      <c r="G8" s="13">
        <f t="shared" si="0"/>
        <v>0</v>
      </c>
      <c r="H8" s="13">
        <f t="shared" si="0"/>
        <v>0</v>
      </c>
      <c r="I8" s="13">
        <f t="shared" si="0"/>
        <v>600</v>
      </c>
      <c r="J8" s="13">
        <f t="shared" si="0"/>
        <v>150</v>
      </c>
      <c r="K8" s="13">
        <f t="shared" si="0"/>
        <v>120</v>
      </c>
      <c r="L8" s="13">
        <f t="shared" si="0"/>
        <v>30</v>
      </c>
      <c r="M8" s="13">
        <f t="shared" si="0"/>
        <v>0</v>
      </c>
      <c r="N8" s="13">
        <f t="shared" si="0"/>
        <v>0</v>
      </c>
      <c r="O8" s="13">
        <f t="shared" si="0"/>
        <v>120</v>
      </c>
      <c r="P8" s="13">
        <f t="shared" si="0"/>
        <v>30</v>
      </c>
      <c r="Q8" s="14">
        <v>100</v>
      </c>
      <c r="R8" s="15"/>
      <c r="S8" s="15"/>
      <c r="T8" s="15"/>
      <c r="U8" s="14">
        <v>100</v>
      </c>
      <c r="V8" s="15"/>
    </row>
    <row r="9" spans="1:22" x14ac:dyDescent="0.25">
      <c r="A9" s="16" t="s">
        <v>20</v>
      </c>
      <c r="B9" s="17" t="s">
        <v>21</v>
      </c>
      <c r="C9" s="18">
        <v>2021</v>
      </c>
      <c r="D9" s="19">
        <v>969</v>
      </c>
      <c r="E9" s="16">
        <v>300</v>
      </c>
      <c r="F9" s="16"/>
      <c r="G9" s="20"/>
      <c r="H9" s="14"/>
      <c r="I9" s="16">
        <v>300</v>
      </c>
      <c r="J9" s="16"/>
      <c r="K9" s="21">
        <v>60</v>
      </c>
      <c r="L9" s="16"/>
      <c r="M9" s="16"/>
      <c r="N9" s="16"/>
      <c r="O9" s="21">
        <v>60</v>
      </c>
      <c r="P9" s="22"/>
      <c r="Q9" s="16">
        <v>100</v>
      </c>
      <c r="R9" s="23"/>
      <c r="S9" s="23"/>
      <c r="T9" s="23"/>
      <c r="U9" s="16">
        <v>100</v>
      </c>
      <c r="V9" s="23"/>
    </row>
    <row r="10" spans="1:22" x14ac:dyDescent="0.25">
      <c r="A10" s="16" t="s">
        <v>22</v>
      </c>
      <c r="B10" s="17" t="s">
        <v>23</v>
      </c>
      <c r="C10" s="18">
        <v>2021</v>
      </c>
      <c r="D10" s="19">
        <v>659</v>
      </c>
      <c r="E10" s="16">
        <v>300</v>
      </c>
      <c r="F10" s="24">
        <v>150</v>
      </c>
      <c r="G10" s="20"/>
      <c r="H10" s="14"/>
      <c r="I10" s="16">
        <v>300</v>
      </c>
      <c r="J10" s="24">
        <v>150</v>
      </c>
      <c r="K10" s="21">
        <v>60</v>
      </c>
      <c r="L10" s="24">
        <v>30</v>
      </c>
      <c r="M10" s="16"/>
      <c r="N10" s="16"/>
      <c r="O10" s="21">
        <v>60</v>
      </c>
      <c r="P10" s="25">
        <v>30</v>
      </c>
      <c r="Q10" s="16">
        <v>100</v>
      </c>
      <c r="R10" s="26">
        <v>100</v>
      </c>
      <c r="S10" s="23"/>
      <c r="T10" s="23"/>
      <c r="U10" s="16">
        <v>100</v>
      </c>
      <c r="V10" s="26">
        <v>100</v>
      </c>
    </row>
    <row r="11" spans="1:22" x14ac:dyDescent="0.25">
      <c r="A11" s="10" t="s">
        <v>24</v>
      </c>
      <c r="B11" s="27" t="s">
        <v>25</v>
      </c>
      <c r="C11" s="28"/>
      <c r="D11" s="13">
        <f t="shared" ref="D11:P11" si="1">D12+D13</f>
        <v>554</v>
      </c>
      <c r="E11" s="29">
        <f t="shared" si="1"/>
        <v>350</v>
      </c>
      <c r="F11" s="13">
        <f t="shared" si="1"/>
        <v>77</v>
      </c>
      <c r="G11" s="13">
        <f t="shared" si="1"/>
        <v>0</v>
      </c>
      <c r="H11" s="13">
        <f t="shared" si="1"/>
        <v>0</v>
      </c>
      <c r="I11" s="29">
        <f t="shared" si="1"/>
        <v>350</v>
      </c>
      <c r="J11" s="13">
        <f t="shared" si="1"/>
        <v>0</v>
      </c>
      <c r="K11" s="13">
        <f t="shared" si="1"/>
        <v>75</v>
      </c>
      <c r="L11" s="13">
        <f t="shared" si="1"/>
        <v>26</v>
      </c>
      <c r="M11" s="13">
        <f t="shared" si="1"/>
        <v>0</v>
      </c>
      <c r="N11" s="13">
        <f t="shared" si="1"/>
        <v>0</v>
      </c>
      <c r="O11" s="13">
        <f t="shared" si="1"/>
        <v>75</v>
      </c>
      <c r="P11" s="13">
        <f t="shared" si="1"/>
        <v>26</v>
      </c>
      <c r="Q11" s="13">
        <v>100</v>
      </c>
      <c r="R11" s="30"/>
      <c r="S11" s="30"/>
      <c r="T11" s="30"/>
      <c r="U11" s="13">
        <v>100</v>
      </c>
      <c r="V11" s="15"/>
    </row>
    <row r="12" spans="1:22" x14ac:dyDescent="0.25">
      <c r="A12" s="16" t="s">
        <v>26</v>
      </c>
      <c r="B12" s="31" t="s">
        <v>27</v>
      </c>
      <c r="C12" s="18">
        <v>2021</v>
      </c>
      <c r="D12" s="32">
        <v>420</v>
      </c>
      <c r="E12" s="33">
        <v>300</v>
      </c>
      <c r="F12" s="33"/>
      <c r="G12" s="34"/>
      <c r="H12" s="35"/>
      <c r="I12" s="33">
        <v>300</v>
      </c>
      <c r="J12" s="33"/>
      <c r="K12" s="36">
        <v>60</v>
      </c>
      <c r="L12" s="33"/>
      <c r="M12" s="33"/>
      <c r="N12" s="33"/>
      <c r="O12" s="36">
        <v>60</v>
      </c>
      <c r="P12" s="37"/>
      <c r="Q12" s="16">
        <v>100</v>
      </c>
      <c r="R12" s="23"/>
      <c r="S12" s="23"/>
      <c r="T12" s="23"/>
      <c r="U12" s="16">
        <v>100</v>
      </c>
      <c r="V12" s="23"/>
    </row>
    <row r="13" spans="1:22" ht="25.5" x14ac:dyDescent="0.25">
      <c r="A13" s="38" t="s">
        <v>28</v>
      </c>
      <c r="B13" s="31" t="s">
        <v>29</v>
      </c>
      <c r="C13" s="39">
        <v>2021</v>
      </c>
      <c r="D13" s="40">
        <v>134</v>
      </c>
      <c r="E13" s="41">
        <v>50</v>
      </c>
      <c r="F13" s="42">
        <v>77</v>
      </c>
      <c r="G13" s="43"/>
      <c r="H13" s="35"/>
      <c r="I13" s="41">
        <v>50</v>
      </c>
      <c r="J13" s="44"/>
      <c r="K13" s="45">
        <v>15</v>
      </c>
      <c r="L13" s="24">
        <v>26</v>
      </c>
      <c r="M13" s="16"/>
      <c r="N13" s="16"/>
      <c r="O13" s="45">
        <v>15</v>
      </c>
      <c r="P13" s="25">
        <v>26</v>
      </c>
      <c r="Q13" s="16">
        <v>100</v>
      </c>
      <c r="R13" s="26">
        <v>100</v>
      </c>
      <c r="S13" s="23"/>
      <c r="T13" s="23"/>
      <c r="U13" s="16">
        <v>100</v>
      </c>
      <c r="V13" s="26">
        <v>100</v>
      </c>
    </row>
    <row r="14" spans="1:22" x14ac:dyDescent="0.25">
      <c r="A14" s="10" t="s">
        <v>30</v>
      </c>
      <c r="B14" s="11" t="s">
        <v>31</v>
      </c>
      <c r="C14" s="28"/>
      <c r="D14" s="13">
        <f t="shared" ref="D14:P14" si="2">D15+D16+D17</f>
        <v>769</v>
      </c>
      <c r="E14" s="29">
        <f t="shared" si="2"/>
        <v>376</v>
      </c>
      <c r="F14" s="13">
        <f t="shared" si="2"/>
        <v>300</v>
      </c>
      <c r="G14" s="13">
        <f t="shared" si="2"/>
        <v>48</v>
      </c>
      <c r="H14" s="13">
        <f t="shared" si="2"/>
        <v>0</v>
      </c>
      <c r="I14" s="29">
        <f t="shared" si="2"/>
        <v>424</v>
      </c>
      <c r="J14" s="13">
        <f t="shared" si="2"/>
        <v>300</v>
      </c>
      <c r="K14" s="13">
        <f t="shared" si="2"/>
        <v>60</v>
      </c>
      <c r="L14" s="13">
        <f t="shared" si="2"/>
        <v>60</v>
      </c>
      <c r="M14" s="13">
        <f t="shared" si="2"/>
        <v>60</v>
      </c>
      <c r="N14" s="13">
        <f t="shared" si="2"/>
        <v>0</v>
      </c>
      <c r="O14" s="13">
        <f t="shared" si="2"/>
        <v>150</v>
      </c>
      <c r="P14" s="13">
        <f t="shared" si="2"/>
        <v>60</v>
      </c>
      <c r="Q14" s="13">
        <v>100</v>
      </c>
      <c r="R14" s="13"/>
      <c r="S14" s="13">
        <f>S15+S16+S17</f>
        <v>100</v>
      </c>
      <c r="T14" s="13"/>
      <c r="U14" s="13">
        <v>100</v>
      </c>
      <c r="V14" s="30"/>
    </row>
    <row r="15" spans="1:22" ht="25.5" x14ac:dyDescent="0.25">
      <c r="A15" s="16" t="s">
        <v>32</v>
      </c>
      <c r="B15" s="31" t="s">
        <v>33</v>
      </c>
      <c r="C15" s="46">
        <v>2021</v>
      </c>
      <c r="D15" s="47">
        <v>614</v>
      </c>
      <c r="E15" s="48">
        <v>300</v>
      </c>
      <c r="F15" s="49">
        <v>300</v>
      </c>
      <c r="G15" s="50"/>
      <c r="H15" s="35"/>
      <c r="I15" s="51">
        <v>300</v>
      </c>
      <c r="J15" s="52">
        <v>300</v>
      </c>
      <c r="K15" s="53">
        <v>60</v>
      </c>
      <c r="L15" s="54">
        <v>60</v>
      </c>
      <c r="M15" s="18"/>
      <c r="N15" s="18"/>
      <c r="O15" s="53">
        <v>60</v>
      </c>
      <c r="P15" s="52">
        <v>60</v>
      </c>
      <c r="Q15" s="16">
        <v>100</v>
      </c>
      <c r="R15" s="26">
        <v>75</v>
      </c>
      <c r="S15" s="23"/>
      <c r="T15" s="23"/>
      <c r="U15" s="16">
        <v>100</v>
      </c>
      <c r="V15" s="26">
        <v>75</v>
      </c>
    </row>
    <row r="16" spans="1:22" x14ac:dyDescent="0.25">
      <c r="A16" s="16" t="s">
        <v>34</v>
      </c>
      <c r="B16" s="55" t="s">
        <v>35</v>
      </c>
      <c r="C16" s="56">
        <v>2021</v>
      </c>
      <c r="D16" s="57">
        <v>95</v>
      </c>
      <c r="E16" s="58">
        <f>D16*0.8</f>
        <v>76</v>
      </c>
      <c r="F16" s="56"/>
      <c r="G16" s="59"/>
      <c r="H16" s="60"/>
      <c r="I16" s="61">
        <v>76</v>
      </c>
      <c r="J16" s="62"/>
      <c r="K16" s="63"/>
      <c r="L16" s="56"/>
      <c r="M16" s="56">
        <v>30</v>
      </c>
      <c r="N16" s="56"/>
      <c r="O16" s="63">
        <v>60</v>
      </c>
      <c r="P16" s="62"/>
      <c r="Q16" s="64">
        <v>100</v>
      </c>
      <c r="R16" s="65"/>
      <c r="S16" s="65"/>
      <c r="T16" s="65"/>
      <c r="U16" s="64">
        <v>100</v>
      </c>
      <c r="V16" s="65"/>
    </row>
    <row r="17" spans="1:22" x14ac:dyDescent="0.25">
      <c r="A17" s="16" t="s">
        <v>36</v>
      </c>
      <c r="B17" s="55" t="s">
        <v>37</v>
      </c>
      <c r="C17" s="56">
        <v>2021</v>
      </c>
      <c r="D17" s="66">
        <v>60</v>
      </c>
      <c r="E17" s="67"/>
      <c r="F17" s="56"/>
      <c r="G17" s="56">
        <v>48</v>
      </c>
      <c r="H17" s="56"/>
      <c r="I17" s="63">
        <v>48</v>
      </c>
      <c r="J17" s="62"/>
      <c r="K17" s="63"/>
      <c r="L17" s="56"/>
      <c r="M17" s="56">
        <v>30</v>
      </c>
      <c r="N17" s="56"/>
      <c r="O17" s="56">
        <v>30</v>
      </c>
      <c r="P17" s="62"/>
      <c r="Q17" s="64"/>
      <c r="R17" s="65"/>
      <c r="S17" s="64">
        <v>100</v>
      </c>
      <c r="T17" s="65"/>
      <c r="U17" s="64">
        <v>100</v>
      </c>
      <c r="V17" s="65"/>
    </row>
    <row r="18" spans="1:22" x14ac:dyDescent="0.25">
      <c r="A18" s="10" t="s">
        <v>38</v>
      </c>
      <c r="B18" s="11" t="s">
        <v>39</v>
      </c>
      <c r="C18" s="14"/>
      <c r="D18" s="68">
        <v>912</v>
      </c>
      <c r="E18" s="68">
        <v>300</v>
      </c>
      <c r="F18" s="69">
        <v>0</v>
      </c>
      <c r="G18" s="70">
        <v>0</v>
      </c>
      <c r="H18" s="71">
        <v>0</v>
      </c>
      <c r="I18" s="72">
        <v>300</v>
      </c>
      <c r="J18" s="73">
        <v>0</v>
      </c>
      <c r="K18" s="72">
        <v>60</v>
      </c>
      <c r="L18" s="69">
        <v>0</v>
      </c>
      <c r="M18" s="69">
        <v>0</v>
      </c>
      <c r="N18" s="69">
        <v>0</v>
      </c>
      <c r="O18" s="74">
        <v>60</v>
      </c>
      <c r="P18" s="73">
        <v>0</v>
      </c>
      <c r="Q18" s="75">
        <v>100</v>
      </c>
      <c r="R18" s="75"/>
      <c r="S18" s="75"/>
      <c r="T18" s="75"/>
      <c r="U18" s="75">
        <v>100</v>
      </c>
      <c r="V18" s="30"/>
    </row>
    <row r="19" spans="1:22" ht="42" customHeight="1" x14ac:dyDescent="0.25">
      <c r="A19" s="16" t="s">
        <v>40</v>
      </c>
      <c r="B19" s="31" t="s">
        <v>41</v>
      </c>
      <c r="C19" s="18">
        <v>2021</v>
      </c>
      <c r="D19" s="19">
        <v>912</v>
      </c>
      <c r="E19" s="19">
        <v>300</v>
      </c>
      <c r="F19" s="16"/>
      <c r="G19" s="34"/>
      <c r="H19" s="35"/>
      <c r="I19" s="53">
        <v>300</v>
      </c>
      <c r="J19" s="22"/>
      <c r="K19" s="53">
        <v>60</v>
      </c>
      <c r="L19" s="16"/>
      <c r="M19" s="16"/>
      <c r="N19" s="16"/>
      <c r="O19" s="18">
        <v>60</v>
      </c>
      <c r="P19" s="22"/>
      <c r="Q19" s="18">
        <v>100</v>
      </c>
      <c r="R19" s="18"/>
      <c r="S19" s="18"/>
      <c r="T19" s="18"/>
      <c r="U19" s="18">
        <v>100</v>
      </c>
      <c r="V19" s="18"/>
    </row>
    <row r="20" spans="1:22" x14ac:dyDescent="0.25">
      <c r="A20" s="10" t="s">
        <v>42</v>
      </c>
      <c r="B20" s="11" t="s">
        <v>43</v>
      </c>
      <c r="C20" s="14"/>
      <c r="D20" s="13">
        <f t="shared" ref="D20:P20" si="3">D21+D22</f>
        <v>742</v>
      </c>
      <c r="E20" s="29">
        <f t="shared" si="3"/>
        <v>300</v>
      </c>
      <c r="F20" s="13">
        <f t="shared" si="3"/>
        <v>0</v>
      </c>
      <c r="G20" s="13">
        <f t="shared" si="3"/>
        <v>75</v>
      </c>
      <c r="H20" s="13">
        <f t="shared" si="3"/>
        <v>70</v>
      </c>
      <c r="I20" s="13">
        <f t="shared" si="3"/>
        <v>375</v>
      </c>
      <c r="J20" s="13">
        <f t="shared" si="3"/>
        <v>45</v>
      </c>
      <c r="K20" s="13">
        <f t="shared" si="3"/>
        <v>60</v>
      </c>
      <c r="L20" s="13">
        <f t="shared" si="3"/>
        <v>0</v>
      </c>
      <c r="M20" s="13">
        <f t="shared" si="3"/>
        <v>30</v>
      </c>
      <c r="N20" s="13">
        <f t="shared" si="3"/>
        <v>45</v>
      </c>
      <c r="O20" s="13">
        <f t="shared" si="3"/>
        <v>90</v>
      </c>
      <c r="P20" s="13">
        <f t="shared" si="3"/>
        <v>45</v>
      </c>
      <c r="Q20" s="75">
        <v>100</v>
      </c>
      <c r="R20" s="75"/>
      <c r="S20" s="75"/>
      <c r="T20" s="75"/>
      <c r="U20" s="75">
        <v>100</v>
      </c>
      <c r="V20" s="75"/>
    </row>
    <row r="21" spans="1:22" ht="15.75" customHeight="1" x14ac:dyDescent="0.25">
      <c r="A21" s="16" t="s">
        <v>44</v>
      </c>
      <c r="B21" s="55" t="s">
        <v>45</v>
      </c>
      <c r="C21" s="64">
        <v>2021</v>
      </c>
      <c r="D21" s="76">
        <v>94</v>
      </c>
      <c r="E21" s="77"/>
      <c r="F21" s="78"/>
      <c r="G21" s="64">
        <v>75</v>
      </c>
      <c r="H21" s="78">
        <v>70</v>
      </c>
      <c r="I21" s="79">
        <v>75</v>
      </c>
      <c r="J21" s="80">
        <v>45</v>
      </c>
      <c r="K21" s="79"/>
      <c r="L21" s="64"/>
      <c r="M21" s="64">
        <v>30</v>
      </c>
      <c r="N21" s="78">
        <v>45</v>
      </c>
      <c r="O21" s="64">
        <v>30</v>
      </c>
      <c r="P21" s="80">
        <v>45</v>
      </c>
      <c r="Q21" s="64"/>
      <c r="R21" s="64"/>
      <c r="S21" s="64">
        <v>100</v>
      </c>
      <c r="T21" s="78">
        <v>100</v>
      </c>
      <c r="U21" s="64">
        <v>100</v>
      </c>
      <c r="V21" s="78">
        <v>63</v>
      </c>
    </row>
    <row r="22" spans="1:22" ht="15.75" customHeight="1" x14ac:dyDescent="0.25">
      <c r="A22" s="16" t="s">
        <v>46</v>
      </c>
      <c r="B22" s="31" t="s">
        <v>47</v>
      </c>
      <c r="C22" s="16">
        <v>2021</v>
      </c>
      <c r="D22" s="81">
        <v>648</v>
      </c>
      <c r="E22" s="48">
        <v>300</v>
      </c>
      <c r="F22" s="16"/>
      <c r="G22" s="34"/>
      <c r="H22" s="35"/>
      <c r="I22" s="21">
        <v>300</v>
      </c>
      <c r="J22" s="22"/>
      <c r="K22" s="21">
        <v>60</v>
      </c>
      <c r="L22" s="16"/>
      <c r="M22" s="16"/>
      <c r="N22" s="16"/>
      <c r="O22" s="16">
        <v>60</v>
      </c>
      <c r="P22" s="22"/>
      <c r="Q22" s="18">
        <v>100</v>
      </c>
      <c r="R22" s="18"/>
      <c r="S22" s="18"/>
      <c r="T22" s="18"/>
      <c r="U22" s="18">
        <v>100</v>
      </c>
      <c r="V22" s="18"/>
    </row>
    <row r="23" spans="1:22" ht="15.75" customHeight="1" x14ac:dyDescent="0.25">
      <c r="A23" s="10" t="s">
        <v>48</v>
      </c>
      <c r="B23" s="11" t="s">
        <v>49</v>
      </c>
      <c r="C23" s="13"/>
      <c r="D23" s="82">
        <v>112</v>
      </c>
      <c r="E23" s="83">
        <f t="shared" ref="E23:E24" si="4">D23*0.8</f>
        <v>89.600000000000009</v>
      </c>
      <c r="F23" s="75">
        <v>0</v>
      </c>
      <c r="G23" s="70">
        <v>0</v>
      </c>
      <c r="H23" s="71">
        <v>0</v>
      </c>
      <c r="I23" s="84">
        <v>90</v>
      </c>
      <c r="J23" s="85">
        <v>0</v>
      </c>
      <c r="K23" s="84">
        <v>60</v>
      </c>
      <c r="L23" s="75">
        <v>0</v>
      </c>
      <c r="M23" s="75">
        <v>0</v>
      </c>
      <c r="N23" s="75">
        <v>0</v>
      </c>
      <c r="O23" s="75">
        <v>60</v>
      </c>
      <c r="P23" s="85">
        <v>0</v>
      </c>
      <c r="Q23" s="75">
        <v>100</v>
      </c>
      <c r="R23" s="75"/>
      <c r="S23" s="75"/>
      <c r="T23" s="75"/>
      <c r="U23" s="75">
        <v>100</v>
      </c>
      <c r="V23" s="30"/>
    </row>
    <row r="24" spans="1:22" ht="42" customHeight="1" x14ac:dyDescent="0.25">
      <c r="A24" s="86" t="s">
        <v>50</v>
      </c>
      <c r="B24" s="31" t="s">
        <v>51</v>
      </c>
      <c r="C24" s="18">
        <v>2021</v>
      </c>
      <c r="D24" s="19">
        <v>112</v>
      </c>
      <c r="E24" s="87">
        <f t="shared" si="4"/>
        <v>89.600000000000009</v>
      </c>
      <c r="F24" s="18">
        <v>72</v>
      </c>
      <c r="G24" s="34"/>
      <c r="H24" s="35"/>
      <c r="I24" s="53">
        <v>90</v>
      </c>
      <c r="J24" s="88"/>
      <c r="K24" s="53">
        <v>60</v>
      </c>
      <c r="L24" s="18">
        <v>38</v>
      </c>
      <c r="M24" s="18"/>
      <c r="N24" s="18"/>
      <c r="O24" s="18">
        <v>60</v>
      </c>
      <c r="P24" s="88"/>
      <c r="Q24" s="18">
        <v>100</v>
      </c>
      <c r="R24" s="18">
        <v>50</v>
      </c>
      <c r="S24" s="18"/>
      <c r="T24" s="18"/>
      <c r="U24" s="18">
        <v>100</v>
      </c>
      <c r="V24" s="23"/>
    </row>
    <row r="25" spans="1:22" ht="15.75" customHeight="1" x14ac:dyDescent="0.25">
      <c r="A25" s="10" t="s">
        <v>52</v>
      </c>
      <c r="B25" s="11" t="s">
        <v>53</v>
      </c>
      <c r="C25" s="14"/>
      <c r="D25" s="89">
        <f t="shared" ref="D25:P25" si="5">D26+D27</f>
        <v>342</v>
      </c>
      <c r="E25" s="90">
        <f t="shared" si="5"/>
        <v>273.8</v>
      </c>
      <c r="F25" s="13">
        <f t="shared" si="5"/>
        <v>107</v>
      </c>
      <c r="G25" s="13">
        <f t="shared" si="5"/>
        <v>0</v>
      </c>
      <c r="H25" s="13">
        <f t="shared" si="5"/>
        <v>0</v>
      </c>
      <c r="I25" s="13">
        <f t="shared" si="5"/>
        <v>269</v>
      </c>
      <c r="J25" s="13">
        <f t="shared" si="5"/>
        <v>26</v>
      </c>
      <c r="K25" s="13">
        <f t="shared" si="5"/>
        <v>120</v>
      </c>
      <c r="L25" s="13">
        <f t="shared" si="5"/>
        <v>26</v>
      </c>
      <c r="M25" s="13">
        <f t="shared" si="5"/>
        <v>0</v>
      </c>
      <c r="N25" s="13">
        <f t="shared" si="5"/>
        <v>0</v>
      </c>
      <c r="O25" s="13">
        <f t="shared" si="5"/>
        <v>120</v>
      </c>
      <c r="P25" s="13">
        <f t="shared" si="5"/>
        <v>26</v>
      </c>
      <c r="Q25" s="75">
        <v>100</v>
      </c>
      <c r="R25" s="75"/>
      <c r="S25" s="75"/>
      <c r="T25" s="75"/>
      <c r="U25" s="75">
        <v>100</v>
      </c>
      <c r="V25" s="15"/>
    </row>
    <row r="26" spans="1:22" ht="15.75" customHeight="1" x14ac:dyDescent="0.25">
      <c r="A26" s="86" t="s">
        <v>54</v>
      </c>
      <c r="B26" s="91" t="s">
        <v>55</v>
      </c>
      <c r="C26" s="18">
        <v>2021</v>
      </c>
      <c r="D26" s="19">
        <v>171</v>
      </c>
      <c r="E26" s="19">
        <v>137</v>
      </c>
      <c r="F26" s="16"/>
      <c r="G26" s="34"/>
      <c r="H26" s="35"/>
      <c r="I26" s="53">
        <v>137</v>
      </c>
      <c r="J26" s="22"/>
      <c r="K26" s="53">
        <v>60</v>
      </c>
      <c r="L26" s="16"/>
      <c r="M26" s="16"/>
      <c r="N26" s="16"/>
      <c r="O26" s="18">
        <v>60</v>
      </c>
      <c r="P26" s="22"/>
      <c r="Q26" s="18">
        <v>100</v>
      </c>
      <c r="R26" s="18"/>
      <c r="S26" s="18"/>
      <c r="T26" s="18"/>
      <c r="U26" s="18">
        <v>100</v>
      </c>
      <c r="V26" s="23"/>
    </row>
    <row r="27" spans="1:22" ht="15.75" customHeight="1" x14ac:dyDescent="0.25">
      <c r="A27" s="16" t="s">
        <v>56</v>
      </c>
      <c r="B27" s="92" t="s">
        <v>57</v>
      </c>
      <c r="C27" s="18">
        <v>2021</v>
      </c>
      <c r="D27" s="93">
        <v>171</v>
      </c>
      <c r="E27" s="19">
        <f>D27*0.8</f>
        <v>136.80000000000001</v>
      </c>
      <c r="F27" s="24">
        <v>107</v>
      </c>
      <c r="G27" s="34"/>
      <c r="H27" s="35"/>
      <c r="I27" s="53">
        <v>132</v>
      </c>
      <c r="J27" s="25">
        <v>26</v>
      </c>
      <c r="K27" s="53">
        <v>60</v>
      </c>
      <c r="L27" s="24">
        <v>26</v>
      </c>
      <c r="M27" s="16"/>
      <c r="N27" s="16"/>
      <c r="O27" s="18">
        <v>60</v>
      </c>
      <c r="P27" s="25">
        <v>26</v>
      </c>
      <c r="Q27" s="2">
        <v>100</v>
      </c>
      <c r="R27" s="94">
        <v>3</v>
      </c>
      <c r="S27" s="2"/>
      <c r="T27" s="2"/>
      <c r="U27" s="2">
        <v>100</v>
      </c>
      <c r="V27" s="23"/>
    </row>
    <row r="28" spans="1:22" ht="15.75" customHeight="1" x14ac:dyDescent="0.25">
      <c r="A28" s="10" t="s">
        <v>58</v>
      </c>
      <c r="B28" s="11" t="s">
        <v>59</v>
      </c>
      <c r="C28" s="14"/>
      <c r="D28" s="95">
        <f t="shared" ref="D28:P28" si="6">D29+D30</f>
        <v>1701</v>
      </c>
      <c r="E28" s="96">
        <f t="shared" si="6"/>
        <v>600</v>
      </c>
      <c r="F28" s="13">
        <f t="shared" si="6"/>
        <v>0</v>
      </c>
      <c r="G28" s="13">
        <f t="shared" si="6"/>
        <v>0</v>
      </c>
      <c r="H28" s="13">
        <f t="shared" si="6"/>
        <v>0</v>
      </c>
      <c r="I28" s="13">
        <f t="shared" si="6"/>
        <v>600</v>
      </c>
      <c r="J28" s="13">
        <f t="shared" si="6"/>
        <v>0</v>
      </c>
      <c r="K28" s="13">
        <f t="shared" si="6"/>
        <v>120</v>
      </c>
      <c r="L28" s="13">
        <f t="shared" si="6"/>
        <v>0</v>
      </c>
      <c r="M28" s="13">
        <f t="shared" si="6"/>
        <v>0</v>
      </c>
      <c r="N28" s="13">
        <f t="shared" si="6"/>
        <v>0</v>
      </c>
      <c r="O28" s="13">
        <f t="shared" si="6"/>
        <v>120</v>
      </c>
      <c r="P28" s="13">
        <f t="shared" si="6"/>
        <v>0</v>
      </c>
      <c r="Q28" s="13">
        <v>100</v>
      </c>
      <c r="R28" s="30"/>
      <c r="S28" s="30"/>
      <c r="T28" s="30"/>
      <c r="U28" s="13">
        <v>100</v>
      </c>
      <c r="V28" s="15"/>
    </row>
    <row r="29" spans="1:22" ht="15.75" customHeight="1" x14ac:dyDescent="0.25">
      <c r="A29" s="97" t="s">
        <v>60</v>
      </c>
      <c r="B29" s="98" t="s">
        <v>61</v>
      </c>
      <c r="C29" s="18">
        <v>2021</v>
      </c>
      <c r="D29" s="47">
        <v>880</v>
      </c>
      <c r="E29" s="99">
        <v>300</v>
      </c>
      <c r="F29" s="18"/>
      <c r="G29" s="34"/>
      <c r="H29" s="35"/>
      <c r="I29" s="53">
        <v>300</v>
      </c>
      <c r="J29" s="88"/>
      <c r="K29" s="53">
        <v>60</v>
      </c>
      <c r="L29" s="18"/>
      <c r="M29" s="18"/>
      <c r="N29" s="18"/>
      <c r="O29" s="18">
        <v>60</v>
      </c>
      <c r="P29" s="88"/>
      <c r="Q29" s="16">
        <v>100</v>
      </c>
      <c r="R29" s="23"/>
      <c r="S29" s="23"/>
      <c r="T29" s="23"/>
      <c r="U29" s="16">
        <v>100</v>
      </c>
      <c r="V29" s="23"/>
    </row>
    <row r="30" spans="1:22" ht="15.75" customHeight="1" x14ac:dyDescent="0.25">
      <c r="A30" s="16" t="s">
        <v>62</v>
      </c>
      <c r="B30" s="92" t="s">
        <v>63</v>
      </c>
      <c r="C30" s="18">
        <v>2021</v>
      </c>
      <c r="D30" s="47">
        <v>821</v>
      </c>
      <c r="E30" s="99">
        <v>300</v>
      </c>
      <c r="F30" s="100"/>
      <c r="G30" s="34"/>
      <c r="H30" s="35"/>
      <c r="I30" s="101">
        <v>300</v>
      </c>
      <c r="J30" s="102"/>
      <c r="K30" s="53">
        <v>60</v>
      </c>
      <c r="L30" s="100"/>
      <c r="M30" s="100"/>
      <c r="N30" s="100"/>
      <c r="O30" s="18">
        <v>60</v>
      </c>
      <c r="P30" s="102"/>
      <c r="Q30" s="16">
        <v>100</v>
      </c>
      <c r="R30" s="23"/>
      <c r="S30" s="23"/>
      <c r="T30" s="23"/>
      <c r="U30" s="16">
        <v>100</v>
      </c>
      <c r="V30" s="23"/>
    </row>
    <row r="31" spans="1:22" ht="15.75" customHeight="1" x14ac:dyDescent="0.25">
      <c r="A31" s="10" t="s">
        <v>64</v>
      </c>
      <c r="B31" s="11" t="s">
        <v>65</v>
      </c>
      <c r="C31" s="103"/>
      <c r="D31" s="95">
        <f t="shared" ref="D31:P31" si="7">D32+D33+D34</f>
        <v>275</v>
      </c>
      <c r="E31" s="96">
        <f t="shared" si="7"/>
        <v>96.800000000000011</v>
      </c>
      <c r="F31" s="95">
        <f t="shared" si="7"/>
        <v>0</v>
      </c>
      <c r="G31" s="95">
        <f t="shared" si="7"/>
        <v>123</v>
      </c>
      <c r="H31" s="95">
        <f t="shared" si="7"/>
        <v>0</v>
      </c>
      <c r="I31" s="95">
        <f t="shared" si="7"/>
        <v>220</v>
      </c>
      <c r="J31" s="95">
        <f t="shared" si="7"/>
        <v>0</v>
      </c>
      <c r="K31" s="95">
        <f t="shared" si="7"/>
        <v>60</v>
      </c>
      <c r="L31" s="95">
        <f t="shared" si="7"/>
        <v>0</v>
      </c>
      <c r="M31" s="95">
        <f t="shared" si="7"/>
        <v>60</v>
      </c>
      <c r="N31" s="95">
        <f t="shared" si="7"/>
        <v>0</v>
      </c>
      <c r="O31" s="95">
        <f t="shared" si="7"/>
        <v>120</v>
      </c>
      <c r="P31" s="95">
        <f t="shared" si="7"/>
        <v>0</v>
      </c>
      <c r="Q31" s="13">
        <v>100</v>
      </c>
      <c r="R31" s="30"/>
      <c r="S31" s="30"/>
      <c r="T31" s="30"/>
      <c r="U31" s="13">
        <v>100</v>
      </c>
      <c r="V31" s="30"/>
    </row>
    <row r="32" spans="1:22" ht="15.75" customHeight="1" x14ac:dyDescent="0.25">
      <c r="A32" s="16" t="s">
        <v>66</v>
      </c>
      <c r="B32" s="55" t="s">
        <v>67</v>
      </c>
      <c r="C32" s="64">
        <v>2021</v>
      </c>
      <c r="D32" s="76">
        <v>80</v>
      </c>
      <c r="E32" s="104"/>
      <c r="F32" s="64"/>
      <c r="G32" s="56">
        <v>64</v>
      </c>
      <c r="H32" s="56"/>
      <c r="I32" s="63">
        <v>64</v>
      </c>
      <c r="J32" s="105"/>
      <c r="K32" s="79"/>
      <c r="L32" s="64"/>
      <c r="M32" s="56">
        <v>30</v>
      </c>
      <c r="N32" s="56"/>
      <c r="O32" s="56">
        <v>30</v>
      </c>
      <c r="P32" s="62"/>
      <c r="Q32" s="65"/>
      <c r="R32" s="106"/>
      <c r="S32" s="56">
        <v>100</v>
      </c>
      <c r="T32" s="106"/>
      <c r="U32" s="56">
        <v>100</v>
      </c>
      <c r="V32" s="65"/>
    </row>
    <row r="33" spans="1:22" ht="15.75" customHeight="1" x14ac:dyDescent="0.25">
      <c r="A33" s="16" t="s">
        <v>68</v>
      </c>
      <c r="B33" s="55" t="s">
        <v>69</v>
      </c>
      <c r="C33" s="64">
        <v>2021</v>
      </c>
      <c r="D33" s="76">
        <v>74</v>
      </c>
      <c r="E33" s="104"/>
      <c r="F33" s="64"/>
      <c r="G33" s="64">
        <v>59</v>
      </c>
      <c r="H33" s="64"/>
      <c r="I33" s="79">
        <v>59</v>
      </c>
      <c r="J33" s="105"/>
      <c r="K33" s="79"/>
      <c r="L33" s="64"/>
      <c r="M33" s="64">
        <v>30</v>
      </c>
      <c r="N33" s="64"/>
      <c r="O33" s="64">
        <v>30</v>
      </c>
      <c r="P33" s="105"/>
      <c r="Q33" s="65"/>
      <c r="R33" s="106"/>
      <c r="S33" s="56">
        <v>100</v>
      </c>
      <c r="T33" s="106"/>
      <c r="U33" s="56">
        <v>100</v>
      </c>
      <c r="V33" s="65"/>
    </row>
    <row r="34" spans="1:22" ht="15.75" customHeight="1" x14ac:dyDescent="0.25">
      <c r="A34" s="16" t="s">
        <v>70</v>
      </c>
      <c r="B34" s="92" t="s">
        <v>71</v>
      </c>
      <c r="C34" s="16">
        <v>2021</v>
      </c>
      <c r="D34" s="107">
        <v>121</v>
      </c>
      <c r="E34" s="108">
        <f>D34*0.8</f>
        <v>96.800000000000011</v>
      </c>
      <c r="F34" s="109"/>
      <c r="G34" s="34"/>
      <c r="H34" s="35"/>
      <c r="I34" s="21">
        <v>97</v>
      </c>
      <c r="J34" s="22"/>
      <c r="K34" s="21">
        <v>60</v>
      </c>
      <c r="L34" s="16"/>
      <c r="M34" s="16"/>
      <c r="N34" s="16"/>
      <c r="O34" s="21">
        <v>60</v>
      </c>
      <c r="P34" s="22"/>
      <c r="Q34" s="18">
        <v>100</v>
      </c>
      <c r="R34" s="110"/>
      <c r="S34" s="110"/>
      <c r="T34" s="110"/>
      <c r="U34" s="18">
        <v>100</v>
      </c>
      <c r="V34" s="23"/>
    </row>
    <row r="35" spans="1:22" ht="15.75" customHeight="1" x14ac:dyDescent="0.25">
      <c r="A35" s="10" t="s">
        <v>72</v>
      </c>
      <c r="B35" s="11" t="s">
        <v>73</v>
      </c>
      <c r="C35" s="14"/>
      <c r="D35" s="13">
        <f t="shared" ref="D35:P35" si="8">D36+D37+D38</f>
        <v>621</v>
      </c>
      <c r="E35" s="29">
        <f t="shared" si="8"/>
        <v>496.8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497</v>
      </c>
      <c r="J35" s="13">
        <f t="shared" si="8"/>
        <v>0</v>
      </c>
      <c r="K35" s="13">
        <f t="shared" si="8"/>
        <v>180</v>
      </c>
      <c r="L35" s="13">
        <f t="shared" si="8"/>
        <v>0</v>
      </c>
      <c r="M35" s="13">
        <f t="shared" si="8"/>
        <v>0</v>
      </c>
      <c r="N35" s="13">
        <f t="shared" si="8"/>
        <v>0</v>
      </c>
      <c r="O35" s="13">
        <f t="shared" si="8"/>
        <v>180</v>
      </c>
      <c r="P35" s="13">
        <f t="shared" si="8"/>
        <v>0</v>
      </c>
      <c r="Q35" s="75">
        <v>100</v>
      </c>
      <c r="R35" s="111"/>
      <c r="S35" s="111"/>
      <c r="T35" s="111"/>
      <c r="U35" s="75">
        <v>100</v>
      </c>
      <c r="V35" s="30"/>
    </row>
    <row r="36" spans="1:22" ht="15.75" customHeight="1" x14ac:dyDescent="0.25">
      <c r="A36" s="16" t="s">
        <v>74</v>
      </c>
      <c r="B36" s="92" t="s">
        <v>75</v>
      </c>
      <c r="C36" s="16">
        <v>2021</v>
      </c>
      <c r="D36" s="112">
        <v>119</v>
      </c>
      <c r="E36" s="48">
        <f t="shared" ref="E36:E38" si="9">D36*0.8</f>
        <v>95.2</v>
      </c>
      <c r="F36" s="18"/>
      <c r="G36" s="34"/>
      <c r="H36" s="35"/>
      <c r="I36" s="53">
        <v>95</v>
      </c>
      <c r="J36" s="88"/>
      <c r="K36" s="53">
        <v>60</v>
      </c>
      <c r="L36" s="18"/>
      <c r="M36" s="18"/>
      <c r="N36" s="18"/>
      <c r="O36" s="53">
        <v>60</v>
      </c>
      <c r="P36" s="88"/>
      <c r="Q36" s="18">
        <v>100</v>
      </c>
      <c r="R36" s="110"/>
      <c r="S36" s="110"/>
      <c r="T36" s="110"/>
      <c r="U36" s="18">
        <v>100</v>
      </c>
      <c r="V36" s="23"/>
    </row>
    <row r="37" spans="1:22" ht="15.75" customHeight="1" x14ac:dyDescent="0.25">
      <c r="A37" s="16" t="s">
        <v>76</v>
      </c>
      <c r="B37" s="113" t="s">
        <v>77</v>
      </c>
      <c r="C37" s="16">
        <v>2021</v>
      </c>
      <c r="D37" s="112">
        <v>167</v>
      </c>
      <c r="E37" s="99">
        <f t="shared" si="9"/>
        <v>133.6</v>
      </c>
      <c r="F37" s="18"/>
      <c r="G37" s="34"/>
      <c r="H37" s="35"/>
      <c r="I37" s="53">
        <v>134</v>
      </c>
      <c r="J37" s="88"/>
      <c r="K37" s="53">
        <v>60</v>
      </c>
      <c r="L37" s="18"/>
      <c r="M37" s="18"/>
      <c r="N37" s="18"/>
      <c r="O37" s="53">
        <v>60</v>
      </c>
      <c r="P37" s="88"/>
      <c r="Q37" s="18">
        <v>100</v>
      </c>
      <c r="R37" s="110"/>
      <c r="S37" s="110"/>
      <c r="T37" s="110"/>
      <c r="U37" s="18">
        <v>100</v>
      </c>
      <c r="V37" s="23"/>
    </row>
    <row r="38" spans="1:22" ht="15.75" customHeight="1" x14ac:dyDescent="0.25">
      <c r="A38" s="16" t="s">
        <v>78</v>
      </c>
      <c r="B38" s="98" t="s">
        <v>79</v>
      </c>
      <c r="C38" s="16">
        <v>2021</v>
      </c>
      <c r="D38" s="112">
        <v>335</v>
      </c>
      <c r="E38" s="51">
        <f t="shared" si="9"/>
        <v>268</v>
      </c>
      <c r="F38" s="18"/>
      <c r="G38" s="34"/>
      <c r="H38" s="35"/>
      <c r="I38" s="53">
        <v>268</v>
      </c>
      <c r="J38" s="88"/>
      <c r="K38" s="53">
        <v>60</v>
      </c>
      <c r="L38" s="18"/>
      <c r="M38" s="18"/>
      <c r="N38" s="18"/>
      <c r="O38" s="53">
        <v>60</v>
      </c>
      <c r="P38" s="88"/>
      <c r="Q38" s="74">
        <v>100</v>
      </c>
      <c r="R38" s="114"/>
      <c r="S38" s="114"/>
      <c r="T38" s="114"/>
      <c r="U38" s="74">
        <v>100</v>
      </c>
      <c r="V38" s="23"/>
    </row>
    <row r="39" spans="1:22" ht="15.75" customHeight="1" x14ac:dyDescent="0.25">
      <c r="A39" s="10" t="s">
        <v>80</v>
      </c>
      <c r="B39" s="27" t="s">
        <v>81</v>
      </c>
      <c r="C39" s="14"/>
      <c r="D39" s="115">
        <f t="shared" ref="D39:P39" si="10">D40+D41</f>
        <v>864</v>
      </c>
      <c r="E39" s="116">
        <f t="shared" si="10"/>
        <v>595.20000000000005</v>
      </c>
      <c r="F39" s="115">
        <f t="shared" si="10"/>
        <v>0</v>
      </c>
      <c r="G39" s="115">
        <f t="shared" si="10"/>
        <v>0</v>
      </c>
      <c r="H39" s="115">
        <f t="shared" si="10"/>
        <v>0</v>
      </c>
      <c r="I39" s="115">
        <f t="shared" si="10"/>
        <v>595</v>
      </c>
      <c r="J39" s="115">
        <f t="shared" si="10"/>
        <v>0</v>
      </c>
      <c r="K39" s="115">
        <f t="shared" si="10"/>
        <v>120</v>
      </c>
      <c r="L39" s="115">
        <f t="shared" si="10"/>
        <v>0</v>
      </c>
      <c r="M39" s="115">
        <f t="shared" si="10"/>
        <v>0</v>
      </c>
      <c r="N39" s="115">
        <f t="shared" si="10"/>
        <v>0</v>
      </c>
      <c r="O39" s="115">
        <f t="shared" si="10"/>
        <v>120</v>
      </c>
      <c r="P39" s="115">
        <f t="shared" si="10"/>
        <v>0</v>
      </c>
      <c r="Q39" s="75">
        <v>100</v>
      </c>
      <c r="R39" s="111"/>
      <c r="S39" s="111"/>
      <c r="T39" s="111"/>
      <c r="U39" s="75">
        <v>100</v>
      </c>
      <c r="V39" s="15"/>
    </row>
    <row r="40" spans="1:22" ht="15.75" customHeight="1" x14ac:dyDescent="0.25">
      <c r="A40" s="109" t="s">
        <v>82</v>
      </c>
      <c r="B40" s="117" t="s">
        <v>83</v>
      </c>
      <c r="C40" s="16">
        <v>2021</v>
      </c>
      <c r="D40" s="112">
        <v>369</v>
      </c>
      <c r="E40" s="51">
        <f>D40*0.8</f>
        <v>295.2</v>
      </c>
      <c r="F40" s="38"/>
      <c r="G40" s="118"/>
      <c r="H40" s="119"/>
      <c r="I40" s="120">
        <v>295</v>
      </c>
      <c r="J40" s="121"/>
      <c r="K40" s="120">
        <v>60</v>
      </c>
      <c r="L40" s="38"/>
      <c r="M40" s="38"/>
      <c r="N40" s="38"/>
      <c r="O40" s="120">
        <v>60</v>
      </c>
      <c r="P40" s="121"/>
      <c r="Q40" s="18">
        <v>100</v>
      </c>
      <c r="R40" s="110"/>
      <c r="S40" s="110"/>
      <c r="T40" s="110"/>
      <c r="U40" s="18">
        <v>100</v>
      </c>
      <c r="V40" s="23"/>
    </row>
    <row r="41" spans="1:22" ht="15.75" customHeight="1" x14ac:dyDescent="0.25">
      <c r="A41" s="16" t="s">
        <v>84</v>
      </c>
      <c r="B41" s="122" t="s">
        <v>85</v>
      </c>
      <c r="C41" s="16">
        <v>2021</v>
      </c>
      <c r="D41" s="14">
        <v>495</v>
      </c>
      <c r="E41" s="51">
        <v>300</v>
      </c>
      <c r="F41" s="38"/>
      <c r="G41" s="118"/>
      <c r="H41" s="119"/>
      <c r="I41" s="120">
        <v>300</v>
      </c>
      <c r="J41" s="121"/>
      <c r="K41" s="120">
        <v>60</v>
      </c>
      <c r="L41" s="38"/>
      <c r="M41" s="38"/>
      <c r="N41" s="38"/>
      <c r="O41" s="120">
        <v>60</v>
      </c>
      <c r="P41" s="121"/>
      <c r="Q41" s="18">
        <v>100</v>
      </c>
      <c r="R41" s="110"/>
      <c r="S41" s="110"/>
      <c r="T41" s="110"/>
      <c r="U41" s="18">
        <v>100</v>
      </c>
      <c r="V41" s="23"/>
    </row>
    <row r="42" spans="1:22" ht="15.75" customHeight="1" x14ac:dyDescent="0.25">
      <c r="A42" s="10" t="s">
        <v>86</v>
      </c>
      <c r="B42" s="11" t="s">
        <v>87</v>
      </c>
      <c r="C42" s="14"/>
      <c r="D42" s="115">
        <f t="shared" ref="D42:P42" si="11">D43+D44</f>
        <v>402</v>
      </c>
      <c r="E42" s="116">
        <f t="shared" si="11"/>
        <v>321.60000000000002</v>
      </c>
      <c r="F42" s="115">
        <f t="shared" si="11"/>
        <v>0</v>
      </c>
      <c r="G42" s="115">
        <f t="shared" si="11"/>
        <v>0</v>
      </c>
      <c r="H42" s="115">
        <f t="shared" si="11"/>
        <v>0</v>
      </c>
      <c r="I42" s="115">
        <f t="shared" si="11"/>
        <v>322</v>
      </c>
      <c r="J42" s="115">
        <f t="shared" si="11"/>
        <v>0</v>
      </c>
      <c r="K42" s="115">
        <f t="shared" si="11"/>
        <v>60</v>
      </c>
      <c r="L42" s="115">
        <f t="shared" si="11"/>
        <v>0</v>
      </c>
      <c r="M42" s="115">
        <f t="shared" si="11"/>
        <v>30</v>
      </c>
      <c r="N42" s="115">
        <f t="shared" si="11"/>
        <v>0</v>
      </c>
      <c r="O42" s="115">
        <f t="shared" si="11"/>
        <v>90</v>
      </c>
      <c r="P42" s="115">
        <f t="shared" si="11"/>
        <v>0</v>
      </c>
      <c r="Q42" s="75">
        <v>100</v>
      </c>
      <c r="R42" s="111"/>
      <c r="S42" s="111"/>
      <c r="T42" s="111"/>
      <c r="U42" s="75">
        <v>100</v>
      </c>
      <c r="V42" s="23"/>
    </row>
    <row r="43" spans="1:22" ht="15.75" customHeight="1" x14ac:dyDescent="0.25">
      <c r="A43" s="16" t="s">
        <v>88</v>
      </c>
      <c r="B43" s="92" t="s">
        <v>89</v>
      </c>
      <c r="C43" s="16">
        <v>2021</v>
      </c>
      <c r="D43" s="19">
        <v>322</v>
      </c>
      <c r="E43" s="48">
        <f t="shared" ref="E43:E44" si="12">D43*0.8</f>
        <v>257.60000000000002</v>
      </c>
      <c r="F43" s="100"/>
      <c r="G43" s="34"/>
      <c r="H43" s="35"/>
      <c r="I43" s="120">
        <v>258</v>
      </c>
      <c r="J43" s="102"/>
      <c r="K43" s="120">
        <v>60</v>
      </c>
      <c r="L43" s="100"/>
      <c r="M43" s="100"/>
      <c r="N43" s="100"/>
      <c r="O43" s="120">
        <v>60</v>
      </c>
      <c r="P43" s="102"/>
      <c r="Q43" s="18">
        <v>100</v>
      </c>
      <c r="R43" s="110"/>
      <c r="S43" s="110"/>
      <c r="T43" s="110"/>
      <c r="U43" s="18">
        <v>100</v>
      </c>
      <c r="V43" s="23"/>
    </row>
    <row r="44" spans="1:22" ht="15.75" customHeight="1" x14ac:dyDescent="0.25">
      <c r="A44" s="100" t="s">
        <v>90</v>
      </c>
      <c r="B44" s="123" t="s">
        <v>91</v>
      </c>
      <c r="C44" s="64">
        <v>2021</v>
      </c>
      <c r="D44" s="124">
        <v>80</v>
      </c>
      <c r="E44" s="125">
        <f t="shared" si="12"/>
        <v>64</v>
      </c>
      <c r="F44" s="126"/>
      <c r="G44" s="127"/>
      <c r="H44" s="128"/>
      <c r="I44" s="129">
        <v>64</v>
      </c>
      <c r="J44" s="130"/>
      <c r="K44" s="131"/>
      <c r="L44" s="126"/>
      <c r="M44" s="126">
        <v>30</v>
      </c>
      <c r="N44" s="126"/>
      <c r="O44" s="131">
        <v>30</v>
      </c>
      <c r="P44" s="130"/>
      <c r="Q44" s="56">
        <v>100</v>
      </c>
      <c r="R44" s="106"/>
      <c r="S44" s="106"/>
      <c r="T44" s="106"/>
      <c r="U44" s="56">
        <v>100</v>
      </c>
      <c r="V44" s="65"/>
    </row>
    <row r="45" spans="1:22" ht="15.75" customHeight="1" x14ac:dyDescent="0.25">
      <c r="D45" s="13">
        <f t="shared" ref="D45:P45" si="13">D8+D11++D14+D18+D20+D23+D25+D28+D31+D35+D39+D42</f>
        <v>8922</v>
      </c>
      <c r="E45" s="29">
        <f t="shared" si="13"/>
        <v>4399.8000000000011</v>
      </c>
      <c r="F45" s="13">
        <f t="shared" si="13"/>
        <v>634</v>
      </c>
      <c r="G45" s="13">
        <f t="shared" si="13"/>
        <v>246</v>
      </c>
      <c r="H45" s="13">
        <f t="shared" si="13"/>
        <v>70</v>
      </c>
      <c r="I45" s="29">
        <f t="shared" si="13"/>
        <v>4642</v>
      </c>
      <c r="J45" s="13">
        <f t="shared" si="13"/>
        <v>521</v>
      </c>
      <c r="K45" s="13">
        <f t="shared" si="13"/>
        <v>1095</v>
      </c>
      <c r="L45" s="13">
        <f t="shared" si="13"/>
        <v>142</v>
      </c>
      <c r="M45" s="13">
        <f t="shared" si="13"/>
        <v>180</v>
      </c>
      <c r="N45" s="13">
        <f t="shared" si="13"/>
        <v>45</v>
      </c>
      <c r="O45" s="13">
        <f t="shared" si="13"/>
        <v>1305</v>
      </c>
      <c r="P45" s="13">
        <f t="shared" si="13"/>
        <v>187</v>
      </c>
      <c r="Q45" s="23"/>
      <c r="R45" s="23"/>
      <c r="S45" s="23"/>
      <c r="T45" s="23"/>
      <c r="U45" s="23"/>
      <c r="V45" s="23"/>
    </row>
    <row r="46" spans="1:22" ht="15.75" customHeight="1" x14ac:dyDescent="0.25">
      <c r="E46" s="132"/>
    </row>
    <row r="47" spans="1:22" ht="37.5" customHeight="1" x14ac:dyDescent="0.25">
      <c r="C47" s="133"/>
      <c r="D47" s="133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</row>
    <row r="48" spans="1:22" ht="15.75" customHeight="1" x14ac:dyDescent="0.25"/>
    <row r="49" spans="2:16" ht="15.75" customHeight="1" x14ac:dyDescent="0.3">
      <c r="B49" s="135" t="s">
        <v>92</v>
      </c>
      <c r="C49" s="157" t="s">
        <v>93</v>
      </c>
      <c r="D49" s="158"/>
      <c r="E49" s="158"/>
      <c r="F49" s="158"/>
      <c r="G49" s="158"/>
      <c r="H49" s="158"/>
      <c r="I49" s="158"/>
      <c r="J49" s="158"/>
      <c r="K49" s="158"/>
      <c r="L49" s="158"/>
      <c r="M49" s="157"/>
      <c r="N49" s="158"/>
      <c r="O49" s="158"/>
      <c r="P49" s="158"/>
    </row>
    <row r="50" spans="2:16" ht="15" customHeight="1" x14ac:dyDescent="0.25">
      <c r="D50" s="157" t="s">
        <v>94</v>
      </c>
      <c r="E50" s="158"/>
      <c r="F50" s="158"/>
      <c r="G50" s="158"/>
      <c r="H50" s="158"/>
      <c r="I50" s="158"/>
      <c r="J50" s="158"/>
      <c r="M50" s="136"/>
      <c r="N50" s="157" t="s">
        <v>95</v>
      </c>
      <c r="O50" s="158"/>
      <c r="P50" s="158"/>
    </row>
    <row r="51" spans="2:16" ht="15.75" customHeight="1" x14ac:dyDescent="0.25">
      <c r="D51" s="158"/>
      <c r="E51" s="158"/>
      <c r="F51" s="158"/>
      <c r="G51" s="158"/>
      <c r="H51" s="158"/>
      <c r="I51" s="158"/>
      <c r="J51" s="158"/>
      <c r="M51" s="137"/>
      <c r="N51" s="158"/>
      <c r="O51" s="158"/>
      <c r="P51" s="158"/>
    </row>
    <row r="52" spans="2:16" ht="15.75" customHeight="1" x14ac:dyDescent="0.25">
      <c r="D52" s="158"/>
      <c r="E52" s="158"/>
      <c r="F52" s="158"/>
      <c r="G52" s="158"/>
      <c r="H52" s="158"/>
      <c r="I52" s="158"/>
      <c r="J52" s="158"/>
      <c r="M52" s="137"/>
      <c r="N52" s="158"/>
      <c r="O52" s="158"/>
      <c r="P52" s="158"/>
    </row>
    <row r="53" spans="2:16" ht="15.75" customHeight="1" x14ac:dyDescent="0.25">
      <c r="D53" s="158"/>
      <c r="E53" s="158"/>
      <c r="F53" s="158"/>
      <c r="G53" s="158"/>
      <c r="H53" s="158"/>
      <c r="I53" s="158"/>
      <c r="J53" s="158"/>
      <c r="M53" s="137"/>
      <c r="N53" s="158"/>
      <c r="O53" s="158"/>
      <c r="P53" s="158"/>
    </row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spans="2:4" ht="15.75" customHeight="1" x14ac:dyDescent="0.25">
      <c r="B209" s="138" t="s">
        <v>96</v>
      </c>
      <c r="C209" s="138">
        <v>2021</v>
      </c>
      <c r="D209" s="138">
        <v>495</v>
      </c>
    </row>
    <row r="210" spans="2:4" ht="15.75" customHeight="1" x14ac:dyDescent="0.25"/>
    <row r="211" spans="2:4" ht="15.75" customHeight="1" x14ac:dyDescent="0.25"/>
    <row r="212" spans="2:4" ht="15.75" customHeight="1" x14ac:dyDescent="0.25"/>
    <row r="213" spans="2:4" ht="15.75" customHeight="1" x14ac:dyDescent="0.25"/>
    <row r="214" spans="2:4" ht="15.75" customHeight="1" x14ac:dyDescent="0.25"/>
    <row r="215" spans="2:4" ht="15.75" customHeight="1" x14ac:dyDescent="0.25"/>
    <row r="216" spans="2:4" ht="15.75" customHeight="1" x14ac:dyDescent="0.25"/>
    <row r="217" spans="2:4" ht="15.75" customHeight="1" x14ac:dyDescent="0.25"/>
    <row r="218" spans="2:4" ht="15.75" customHeight="1" x14ac:dyDescent="0.25"/>
    <row r="219" spans="2:4" ht="15.75" customHeight="1" x14ac:dyDescent="0.25"/>
    <row r="220" spans="2:4" ht="15.75" customHeight="1" x14ac:dyDescent="0.25"/>
    <row r="221" spans="2:4" ht="15.75" customHeight="1" x14ac:dyDescent="0.25"/>
    <row r="222" spans="2:4" ht="15.75" customHeight="1" x14ac:dyDescent="0.25"/>
    <row r="223" spans="2:4" ht="15.75" customHeight="1" x14ac:dyDescent="0.25"/>
    <row r="224" spans="2: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spans="2:22" ht="15.75" customHeight="1" x14ac:dyDescent="0.25"/>
    <row r="994" spans="2:22" ht="15.75" customHeight="1" x14ac:dyDescent="0.25"/>
    <row r="995" spans="2:22" ht="15.75" customHeight="1" x14ac:dyDescent="0.25"/>
    <row r="996" spans="2:22" ht="15.75" customHeight="1" x14ac:dyDescent="0.25"/>
    <row r="997" spans="2:22" ht="15.75" customHeight="1" x14ac:dyDescent="0.25"/>
    <row r="998" spans="2:22" ht="15.75" customHeight="1" x14ac:dyDescent="0.25"/>
    <row r="999" spans="2:22" ht="15.75" customHeight="1" x14ac:dyDescent="0.25">
      <c r="B999" s="138" t="s">
        <v>96</v>
      </c>
      <c r="C999" s="138">
        <v>2021</v>
      </c>
      <c r="D999" s="138">
        <v>488</v>
      </c>
      <c r="E999" s="138">
        <v>300</v>
      </c>
      <c r="I999" s="138">
        <v>300</v>
      </c>
      <c r="L999" s="138">
        <v>60</v>
      </c>
      <c r="O999" s="138">
        <v>60</v>
      </c>
      <c r="R999" s="138">
        <v>100</v>
      </c>
      <c r="V999" s="138">
        <v>100</v>
      </c>
    </row>
    <row r="1000" spans="2:22" ht="15.75" customHeight="1" x14ac:dyDescent="0.25"/>
  </sheetData>
  <mergeCells count="23">
    <mergeCell ref="A1:P1"/>
    <mergeCell ref="I2:P2"/>
    <mergeCell ref="A3:A6"/>
    <mergeCell ref="B3:B6"/>
    <mergeCell ref="C3:C6"/>
    <mergeCell ref="D3:P3"/>
    <mergeCell ref="D4:D6"/>
    <mergeCell ref="E4:J4"/>
    <mergeCell ref="K4:P4"/>
    <mergeCell ref="C49:L49"/>
    <mergeCell ref="M49:P49"/>
    <mergeCell ref="D50:J53"/>
    <mergeCell ref="N50:P53"/>
    <mergeCell ref="M5:N5"/>
    <mergeCell ref="O5:P5"/>
    <mergeCell ref="Q4:V4"/>
    <mergeCell ref="E5:F5"/>
    <mergeCell ref="G5:H5"/>
    <mergeCell ref="I5:J5"/>
    <mergeCell ref="K5:L5"/>
    <mergeCell ref="Q5:R5"/>
    <mergeCell ref="S5:T5"/>
    <mergeCell ref="U5:V5"/>
  </mergeCells>
  <pageMargins left="0.7" right="0.7" top="0.75" bottom="0.75" header="0" footer="0"/>
  <pageSetup paperSize="9" scale="5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4.42578125" customWidth="1"/>
    <col min="3" max="5" width="8.7109375" customWidth="1"/>
    <col min="6" max="6" width="19.42578125" customWidth="1"/>
    <col min="7" max="26" width="8.7109375" customWidth="1"/>
  </cols>
  <sheetData>
    <row r="2" spans="2:8" ht="15.75" x14ac:dyDescent="0.25">
      <c r="B2" s="139" t="s">
        <v>19</v>
      </c>
      <c r="C2" s="38">
        <f>C3+C4</f>
        <v>7</v>
      </c>
      <c r="D2" s="140"/>
      <c r="E2" s="140"/>
      <c r="F2" s="136"/>
      <c r="G2" s="140"/>
      <c r="H2" s="140"/>
    </row>
    <row r="3" spans="2:8" ht="15.75" x14ac:dyDescent="0.25">
      <c r="B3" s="141" t="s">
        <v>21</v>
      </c>
      <c r="C3" s="100">
        <v>3</v>
      </c>
      <c r="D3" s="140"/>
      <c r="E3" s="140"/>
      <c r="F3" s="142"/>
      <c r="G3" s="140"/>
      <c r="H3" s="140"/>
    </row>
    <row r="4" spans="2:8" ht="15.75" x14ac:dyDescent="0.25">
      <c r="B4" s="141" t="s">
        <v>23</v>
      </c>
      <c r="C4" s="100">
        <v>4</v>
      </c>
      <c r="D4" s="140"/>
      <c r="E4" s="140"/>
      <c r="F4" s="136"/>
      <c r="G4" s="140"/>
      <c r="H4" s="140"/>
    </row>
    <row r="5" spans="2:8" ht="15.75" x14ac:dyDescent="0.25">
      <c r="B5" s="139" t="s">
        <v>25</v>
      </c>
      <c r="C5" s="38">
        <f>C6+C7</f>
        <v>4</v>
      </c>
      <c r="D5" s="140"/>
      <c r="E5" s="140"/>
      <c r="F5" s="136"/>
      <c r="G5" s="140"/>
      <c r="H5" s="140"/>
    </row>
    <row r="6" spans="2:8" ht="12.75" customHeight="1" x14ac:dyDescent="0.25">
      <c r="B6" s="143" t="s">
        <v>27</v>
      </c>
      <c r="C6" s="100">
        <v>2</v>
      </c>
      <c r="D6" s="140"/>
      <c r="E6" s="140"/>
      <c r="F6" s="136"/>
      <c r="G6" s="140"/>
      <c r="H6" s="140"/>
    </row>
    <row r="7" spans="2:8" ht="22.5" customHeight="1" x14ac:dyDescent="0.25">
      <c r="B7" s="143" t="s">
        <v>29</v>
      </c>
      <c r="C7" s="100">
        <v>2</v>
      </c>
      <c r="D7" s="140"/>
      <c r="E7" s="140"/>
      <c r="F7" s="136"/>
      <c r="G7" s="140"/>
      <c r="H7" s="140"/>
    </row>
    <row r="8" spans="2:8" x14ac:dyDescent="0.25">
      <c r="B8" s="139" t="s">
        <v>31</v>
      </c>
      <c r="C8" s="38">
        <f>C9+C10+C11</f>
        <v>7</v>
      </c>
      <c r="D8" s="140"/>
      <c r="E8" s="140"/>
      <c r="F8" s="140"/>
      <c r="G8" s="140"/>
      <c r="H8" s="140"/>
    </row>
    <row r="9" spans="2:8" ht="32.25" customHeight="1" x14ac:dyDescent="0.25">
      <c r="B9" s="143" t="s">
        <v>33</v>
      </c>
      <c r="C9" s="2">
        <v>3</v>
      </c>
      <c r="D9" s="140"/>
      <c r="E9" s="140"/>
      <c r="F9" s="140"/>
      <c r="G9" s="140"/>
      <c r="H9" s="140"/>
    </row>
    <row r="10" spans="2:8" ht="24.75" customHeight="1" x14ac:dyDescent="0.25">
      <c r="B10" s="143" t="s">
        <v>35</v>
      </c>
      <c r="C10" s="100">
        <v>2</v>
      </c>
    </row>
    <row r="11" spans="2:8" ht="29.25" customHeight="1" x14ac:dyDescent="0.25">
      <c r="B11" s="143" t="s">
        <v>37</v>
      </c>
      <c r="C11" s="100">
        <v>2</v>
      </c>
    </row>
    <row r="12" spans="2:8" x14ac:dyDescent="0.25">
      <c r="B12" s="139" t="s">
        <v>39</v>
      </c>
      <c r="C12" s="144">
        <v>3</v>
      </c>
    </row>
    <row r="13" spans="2:8" ht="50.25" customHeight="1" x14ac:dyDescent="0.25">
      <c r="B13" s="143" t="s">
        <v>41</v>
      </c>
      <c r="C13" s="2">
        <v>3</v>
      </c>
    </row>
    <row r="14" spans="2:8" x14ac:dyDescent="0.25">
      <c r="B14" s="139" t="s">
        <v>43</v>
      </c>
      <c r="C14" s="38">
        <f>C15+C16</f>
        <v>4</v>
      </c>
    </row>
    <row r="15" spans="2:8" ht="27" customHeight="1" x14ac:dyDescent="0.25">
      <c r="B15" s="143" t="s">
        <v>45</v>
      </c>
      <c r="C15" s="100">
        <v>2</v>
      </c>
    </row>
    <row r="16" spans="2:8" ht="36" customHeight="1" x14ac:dyDescent="0.25">
      <c r="B16" s="143" t="s">
        <v>47</v>
      </c>
      <c r="C16" s="2">
        <v>2</v>
      </c>
    </row>
    <row r="17" spans="2:3" x14ac:dyDescent="0.25">
      <c r="B17" s="139" t="s">
        <v>49</v>
      </c>
      <c r="C17" s="144">
        <v>2</v>
      </c>
    </row>
    <row r="18" spans="2:3" ht="43.5" customHeight="1" x14ac:dyDescent="0.25">
      <c r="B18" s="143" t="s">
        <v>51</v>
      </c>
      <c r="C18" s="2">
        <v>2</v>
      </c>
    </row>
    <row r="19" spans="2:3" x14ac:dyDescent="0.25">
      <c r="B19" s="139" t="s">
        <v>53</v>
      </c>
      <c r="C19" s="38">
        <f>C20+C21</f>
        <v>6</v>
      </c>
    </row>
    <row r="20" spans="2:3" ht="37.5" customHeight="1" x14ac:dyDescent="0.25">
      <c r="B20" s="145" t="s">
        <v>55</v>
      </c>
      <c r="C20" s="2">
        <v>2</v>
      </c>
    </row>
    <row r="21" spans="2:3" ht="37.5" customHeight="1" x14ac:dyDescent="0.25">
      <c r="B21" s="143" t="s">
        <v>57</v>
      </c>
      <c r="C21" s="2">
        <v>4</v>
      </c>
    </row>
    <row r="22" spans="2:3" ht="15.75" customHeight="1" x14ac:dyDescent="0.25">
      <c r="B22" s="139" t="s">
        <v>59</v>
      </c>
      <c r="C22" s="38">
        <f>C23+C24</f>
        <v>7</v>
      </c>
    </row>
    <row r="23" spans="2:3" ht="30" customHeight="1" x14ac:dyDescent="0.25">
      <c r="B23" s="146" t="s">
        <v>61</v>
      </c>
      <c r="C23" s="2">
        <v>4</v>
      </c>
    </row>
    <row r="24" spans="2:3" ht="30" customHeight="1" x14ac:dyDescent="0.25">
      <c r="B24" s="143" t="s">
        <v>63</v>
      </c>
      <c r="C24" s="2">
        <v>3</v>
      </c>
    </row>
    <row r="25" spans="2:3" ht="15.75" customHeight="1" x14ac:dyDescent="0.25">
      <c r="B25" s="139" t="s">
        <v>65</v>
      </c>
      <c r="C25" s="147">
        <f>C26+C27+C28</f>
        <v>7</v>
      </c>
    </row>
    <row r="26" spans="2:3" ht="34.5" customHeight="1" x14ac:dyDescent="0.25">
      <c r="B26" s="143" t="s">
        <v>67</v>
      </c>
      <c r="C26" s="2">
        <v>3</v>
      </c>
    </row>
    <row r="27" spans="2:3" ht="18.75" customHeight="1" x14ac:dyDescent="0.25">
      <c r="B27" s="143" t="s">
        <v>69</v>
      </c>
      <c r="C27" s="2">
        <v>2</v>
      </c>
    </row>
    <row r="28" spans="2:3" ht="24.75" customHeight="1" x14ac:dyDescent="0.25">
      <c r="B28" s="143" t="s">
        <v>71</v>
      </c>
      <c r="C28" s="2">
        <v>2</v>
      </c>
    </row>
    <row r="29" spans="2:3" ht="13.5" customHeight="1" x14ac:dyDescent="0.25">
      <c r="B29" s="139" t="s">
        <v>73</v>
      </c>
      <c r="C29" s="38">
        <f>C30+C31+C32</f>
        <v>6</v>
      </c>
    </row>
    <row r="30" spans="2:3" ht="40.5" customHeight="1" x14ac:dyDescent="0.25">
      <c r="B30" s="143" t="s">
        <v>75</v>
      </c>
      <c r="C30" s="2">
        <v>2</v>
      </c>
    </row>
    <row r="31" spans="2:3" ht="43.5" customHeight="1" x14ac:dyDescent="0.25">
      <c r="B31" s="148" t="s">
        <v>77</v>
      </c>
      <c r="C31" s="2">
        <v>2</v>
      </c>
    </row>
    <row r="32" spans="2:3" ht="31.5" customHeight="1" x14ac:dyDescent="0.25">
      <c r="B32" s="146" t="s">
        <v>79</v>
      </c>
      <c r="C32" s="2">
        <v>2</v>
      </c>
    </row>
    <row r="33" spans="2:3" ht="15.75" customHeight="1" x14ac:dyDescent="0.25">
      <c r="B33" s="139" t="s">
        <v>81</v>
      </c>
      <c r="C33" s="149">
        <f>C34+C35</f>
        <v>5</v>
      </c>
    </row>
    <row r="34" spans="2:3" ht="18" customHeight="1" x14ac:dyDescent="0.25">
      <c r="B34" s="148" t="s">
        <v>83</v>
      </c>
      <c r="C34" s="2">
        <v>2</v>
      </c>
    </row>
    <row r="35" spans="2:3" ht="20.25" customHeight="1" x14ac:dyDescent="0.25">
      <c r="B35" s="150" t="s">
        <v>85</v>
      </c>
      <c r="C35" s="2">
        <v>3</v>
      </c>
    </row>
    <row r="36" spans="2:3" ht="15.75" customHeight="1" x14ac:dyDescent="0.25">
      <c r="B36" s="139" t="s">
        <v>87</v>
      </c>
      <c r="C36" s="149">
        <f>C37+C38</f>
        <v>4</v>
      </c>
    </row>
    <row r="37" spans="2:3" ht="17.25" customHeight="1" x14ac:dyDescent="0.25">
      <c r="B37" s="143" t="s">
        <v>89</v>
      </c>
      <c r="C37" s="2">
        <v>2</v>
      </c>
    </row>
    <row r="38" spans="2:3" ht="17.25" customHeight="1" x14ac:dyDescent="0.25">
      <c r="B38" s="98" t="s">
        <v>91</v>
      </c>
      <c r="C38" s="2">
        <v>2</v>
      </c>
    </row>
    <row r="39" spans="2:3" ht="15.75" customHeight="1" x14ac:dyDescent="0.25">
      <c r="C39" s="38">
        <f>C2+C5++C8+C12+C14+C17+C19+C22+C25+C29+C33+C36</f>
        <v>62</v>
      </c>
    </row>
    <row r="40" spans="2:3" ht="15.75" customHeight="1" x14ac:dyDescent="0.25"/>
    <row r="41" spans="2:3" ht="15.75" customHeight="1" x14ac:dyDescent="0.25"/>
    <row r="42" spans="2:3" ht="15.75" customHeight="1" x14ac:dyDescent="0.25"/>
    <row r="43" spans="2:3" ht="15.75" customHeight="1" x14ac:dyDescent="0.25"/>
    <row r="44" spans="2:3" ht="15.75" customHeight="1" x14ac:dyDescent="0.25"/>
    <row r="45" spans="2:3" ht="15.75" customHeight="1" x14ac:dyDescent="0.25"/>
    <row r="46" spans="2:3" ht="15.75" customHeight="1" x14ac:dyDescent="0.25"/>
    <row r="47" spans="2:3" ht="15.75" customHeight="1" x14ac:dyDescent="0.25"/>
    <row r="48" spans="2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Лист2</vt:lpstr>
      <vt:lpstr>Лист4</vt:lpstr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2006-09-16T00:00:00Z</dcterms:created>
  <dcterms:modified xsi:type="dcterms:W3CDTF">2022-03-25T05:52:18Z</dcterms:modified>
</cp:coreProperties>
</file>